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<sst xmlns="http://schemas.openxmlformats.org/spreadsheetml/2006/main" count="21" uniqueCount="21">
  <si>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人数、比例、名额</t>
  </si>
  <si>
    <t>数统</t>
  </si>
  <si>
    <t>食品</t>
  </si>
  <si>
    <t>轻工</t>
  </si>
  <si>
    <t>经济</t>
  </si>
  <si>
    <t>商学院</t>
  </si>
  <si>
    <t>法学院</t>
  </si>
  <si>
    <t>外语</t>
  </si>
  <si>
    <t>合计</t>
  </si>
  <si>
    <t>参评人数比例 %</t>
  </si>
  <si>
    <t>化材</t>
  </si>
  <si>
    <t>环境</t>
  </si>
  <si>
    <t>智能</t>
  </si>
  <si>
    <t>计算机</t>
  </si>
  <si>
    <t>国经</t>
  </si>
  <si>
    <t>电物</t>
  </si>
  <si>
    <t>传设</t>
  </si>
  <si>
    <t>2-4年级人数</t>
  </si>
  <si>
    <t>实际名额</t>
  </si>
  <si>
    <r>
      <rPr>
        <b/>
        <sz val="10"/>
        <color indexed="8"/>
        <rFont val="宋体"/>
        <family val="0"/>
      </rPr>
      <t xml:space="preserve">分配名额         </t>
    </r>
    <r>
      <rPr>
        <b/>
        <sz val="10"/>
        <color indexed="8"/>
        <rFont val="宋体"/>
        <family val="0"/>
      </rPr>
      <t xml:space="preserve">  </t>
    </r>
    <r>
      <rPr>
        <b/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（实际名额*120%小于1的取1，大于1的四舍五入取整）</t>
    </r>
  </si>
  <si>
    <r>
      <t>北京工商大学</t>
    </r>
    <r>
      <rPr>
        <b/>
        <sz val="14"/>
        <rFont val="宋体"/>
        <family val="0"/>
      </rPr>
      <t>2023</t>
    </r>
    <r>
      <rPr>
        <b/>
        <sz val="14"/>
        <rFont val="宋体"/>
        <family val="0"/>
      </rPr>
      <t xml:space="preserve">年本科生国家奖学金评审候选人名额分配  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23</t>
    </r>
    <r>
      <rPr>
        <b/>
        <sz val="10"/>
        <rFont val="宋体"/>
        <family val="0"/>
      </rPr>
      <t>.9.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</si>
</sst>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9.00390625" style="6" customWidth="1"/>
    <col min="2" max="2" width="21.28125" style="6" customWidth="1"/>
    <col min="3" max="3" width="9.421875" style="6" customWidth="1"/>
    <col min="4" max="17" width="7.421875" style="6" customWidth="1"/>
    <col min="18" max="16384" width="9.00390625" style="6" customWidth="1"/>
  </cols>
  <sheetData>
    <row r="2" spans="2:17" ht="42" customHeight="1">
      <c r="B2" s="4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20.25" customHeight="1">
      <c r="B3" s="7" t="s">
        <v>0</v>
      </c>
      <c r="C3" s="7" t="s">
        <v>1</v>
      </c>
      <c r="D3" s="7" t="s">
        <v>2</v>
      </c>
      <c r="E3" s="7" t="s">
        <v>3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4</v>
      </c>
      <c r="K3" s="7" t="s">
        <v>5</v>
      </c>
      <c r="L3" s="7" t="s">
        <v>14</v>
      </c>
      <c r="M3" s="7" t="s">
        <v>15</v>
      </c>
      <c r="N3" s="7" t="s">
        <v>6</v>
      </c>
      <c r="O3" s="7" t="s">
        <v>7</v>
      </c>
      <c r="P3" s="7" t="s">
        <v>16</v>
      </c>
      <c r="Q3" s="7" t="s">
        <v>8</v>
      </c>
    </row>
    <row r="4" spans="2:17" ht="17.25" customHeight="1">
      <c r="B4" s="1" t="s">
        <v>17</v>
      </c>
      <c r="C4" s="8">
        <v>514</v>
      </c>
      <c r="D4" s="8">
        <v>497</v>
      </c>
      <c r="E4" s="8">
        <v>402</v>
      </c>
      <c r="F4" s="8">
        <v>594</v>
      </c>
      <c r="G4" s="8">
        <v>174</v>
      </c>
      <c r="H4" s="8">
        <v>897</v>
      </c>
      <c r="I4" s="8">
        <v>379</v>
      </c>
      <c r="J4" s="8">
        <v>1346</v>
      </c>
      <c r="K4" s="8">
        <v>1305</v>
      </c>
      <c r="L4" s="8">
        <v>560</v>
      </c>
      <c r="M4" s="8">
        <v>523</v>
      </c>
      <c r="N4" s="8">
        <v>413</v>
      </c>
      <c r="O4" s="8">
        <v>219</v>
      </c>
      <c r="P4" s="8">
        <v>1047</v>
      </c>
      <c r="Q4" s="8">
        <f>SUM(C4:P4)</f>
        <v>8870</v>
      </c>
    </row>
    <row r="5" spans="2:17" ht="17.25" customHeight="1">
      <c r="B5" s="1" t="s">
        <v>9</v>
      </c>
      <c r="C5" s="9">
        <f>C4/Q4*100</f>
        <v>5.794813979706877</v>
      </c>
      <c r="D5" s="9">
        <f>D4/Q4*100</f>
        <v>5.6031567080045095</v>
      </c>
      <c r="E5" s="9">
        <f>E4/Q4*100</f>
        <v>4.532130777903045</v>
      </c>
      <c r="F5" s="9">
        <f>F4/Q4*100</f>
        <v>6.6967305524239</v>
      </c>
      <c r="G5" s="9">
        <f>G4/Q4*100</f>
        <v>1.9616685456595264</v>
      </c>
      <c r="H5" s="9">
        <f>H4/Q4*100</f>
        <v>10.112739571589628</v>
      </c>
      <c r="I5" s="9">
        <f>I4/Q4*100</f>
        <v>4.2728297632469</v>
      </c>
      <c r="J5" s="9">
        <f>J4/Q4*100</f>
        <v>15.174746335963924</v>
      </c>
      <c r="K5" s="9">
        <f>K4/Q4*100</f>
        <v>14.71251409244645</v>
      </c>
      <c r="L5" s="9">
        <f>L4/Q4*100</f>
        <v>6.313416009019165</v>
      </c>
      <c r="M5" s="9">
        <f>M4/Q4*100</f>
        <v>5.896279594137542</v>
      </c>
      <c r="N5" s="9">
        <f>N4/Q4*100</f>
        <v>4.656144306651635</v>
      </c>
      <c r="O5" s="9">
        <f>O4/Q4*100</f>
        <v>2.468996617812852</v>
      </c>
      <c r="P5" s="9">
        <f>P4/Q4*100</f>
        <v>11.803833145434048</v>
      </c>
      <c r="Q5" s="9">
        <f>SUM(C5:P5)</f>
        <v>100</v>
      </c>
    </row>
    <row r="6" spans="2:17" ht="17.25" customHeight="1">
      <c r="B6" s="2" t="s">
        <v>18</v>
      </c>
      <c r="C6" s="9">
        <f>C5*0.19</f>
        <v>1.1010146561443066</v>
      </c>
      <c r="D6" s="9">
        <f aca="true" t="shared" si="0" ref="D6:P6">D5*0.19</f>
        <v>1.0645997745208569</v>
      </c>
      <c r="E6" s="9">
        <f t="shared" si="0"/>
        <v>0.8611048478015785</v>
      </c>
      <c r="F6" s="9">
        <f>F5*0.19</f>
        <v>1.2723788049605411</v>
      </c>
      <c r="G6" s="9">
        <f t="shared" si="0"/>
        <v>0.37271702367531</v>
      </c>
      <c r="H6" s="9">
        <f t="shared" si="0"/>
        <v>1.9214205186020294</v>
      </c>
      <c r="I6" s="9">
        <f t="shared" si="0"/>
        <v>0.8118376550169111</v>
      </c>
      <c r="J6" s="9">
        <f t="shared" si="0"/>
        <v>2.8832018038331455</v>
      </c>
      <c r="K6" s="9">
        <f t="shared" si="0"/>
        <v>2.7953776775648254</v>
      </c>
      <c r="L6" s="9">
        <f t="shared" si="0"/>
        <v>1.1995490417136414</v>
      </c>
      <c r="M6" s="9">
        <f t="shared" si="0"/>
        <v>1.120293122886133</v>
      </c>
      <c r="N6" s="9">
        <f t="shared" si="0"/>
        <v>0.8846674182638107</v>
      </c>
      <c r="O6" s="9">
        <f t="shared" si="0"/>
        <v>0.4691093573844419</v>
      </c>
      <c r="P6" s="9">
        <f t="shared" si="0"/>
        <v>2.242728297632469</v>
      </c>
      <c r="Q6" s="9">
        <f>SUM(C6:P6)</f>
        <v>19.000000000000004</v>
      </c>
    </row>
    <row r="7" spans="2:17" ht="21" customHeight="1" hidden="1">
      <c r="B7" s="3"/>
      <c r="C7" s="10">
        <f>C6*1.2</f>
        <v>1.321217587373168</v>
      </c>
      <c r="D7" s="10">
        <f aca="true" t="shared" si="1" ref="D7:P7">D6*1.2</f>
        <v>1.2775197294250282</v>
      </c>
      <c r="E7" s="10">
        <f t="shared" si="1"/>
        <v>1.0333258173618942</v>
      </c>
      <c r="F7" s="10">
        <f>F6*1.2</f>
        <v>1.5268545659526493</v>
      </c>
      <c r="G7" s="10">
        <f t="shared" si="1"/>
        <v>0.447260428410372</v>
      </c>
      <c r="H7" s="10">
        <f t="shared" si="1"/>
        <v>2.3057046223224353</v>
      </c>
      <c r="I7" s="10">
        <f t="shared" si="1"/>
        <v>0.9742051860202933</v>
      </c>
      <c r="J7" s="10">
        <f t="shared" si="1"/>
        <v>3.4598421645997743</v>
      </c>
      <c r="K7" s="10">
        <f t="shared" si="1"/>
        <v>3.3544532130777904</v>
      </c>
      <c r="L7" s="10">
        <f t="shared" si="1"/>
        <v>1.4394588500563696</v>
      </c>
      <c r="M7" s="10">
        <f t="shared" si="1"/>
        <v>1.3443517474633595</v>
      </c>
      <c r="N7" s="10">
        <f t="shared" si="1"/>
        <v>1.0616009019165729</v>
      </c>
      <c r="O7" s="10">
        <f t="shared" si="1"/>
        <v>0.5629312288613303</v>
      </c>
      <c r="P7" s="10">
        <f t="shared" si="1"/>
        <v>2.6912739571589626</v>
      </c>
      <c r="Q7" s="10">
        <f>SUM(C7:P7)</f>
        <v>22.8</v>
      </c>
    </row>
    <row r="8" spans="2:17" ht="45.75" customHeight="1">
      <c r="B8" s="11" t="s">
        <v>19</v>
      </c>
      <c r="C8" s="12">
        <v>1</v>
      </c>
      <c r="D8" s="12">
        <v>1</v>
      </c>
      <c r="E8" s="12">
        <v>1</v>
      </c>
      <c r="F8" s="12">
        <v>2</v>
      </c>
      <c r="G8" s="12">
        <v>1</v>
      </c>
      <c r="H8" s="12">
        <v>2</v>
      </c>
      <c r="I8" s="12">
        <v>1</v>
      </c>
      <c r="J8" s="12">
        <v>3</v>
      </c>
      <c r="K8" s="12">
        <v>3</v>
      </c>
      <c r="L8" s="12">
        <v>1</v>
      </c>
      <c r="M8" s="12">
        <v>1</v>
      </c>
      <c r="N8" s="12">
        <v>1</v>
      </c>
      <c r="O8" s="12">
        <v>1</v>
      </c>
      <c r="P8" s="12">
        <v>3</v>
      </c>
      <c r="Q8" s="12">
        <f>SUM(C8:P8)</f>
        <v>22</v>
      </c>
    </row>
    <row r="9" ht="45.75" customHeight="1"/>
  </sheetData>
  <sheetProtection/>
  <mergeCells count="1">
    <mergeCell ref="B2:Q2"/>
  </mergeCells>
  <printOptions/>
  <pageMargins left="0.55" right="0.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2023-09-26T03:06:34Z</dcterms:modified>
  <cp:category/>
  <cp:version/>
  <cp:contentType/>
  <cp:contentStatus/>
</cp:coreProperties>
</file>