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<sst xmlns="http://schemas.openxmlformats.org/spreadsheetml/2006/main" count="23" uniqueCount="23">
  <si>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人数、比例、名额</t>
  </si>
  <si>
    <t>数统</t>
  </si>
  <si>
    <t>食品</t>
  </si>
  <si>
    <t>轻工</t>
  </si>
  <si>
    <t>经济</t>
  </si>
  <si>
    <t>商学院</t>
  </si>
  <si>
    <t>法学院</t>
  </si>
  <si>
    <t>外语</t>
  </si>
  <si>
    <t>机动</t>
  </si>
  <si>
    <t>合计</t>
  </si>
  <si>
    <t>化材</t>
  </si>
  <si>
    <t>环境</t>
  </si>
  <si>
    <t>智能</t>
  </si>
  <si>
    <t>计算机</t>
  </si>
  <si>
    <t>国经</t>
  </si>
  <si>
    <t>电物</t>
  </si>
  <si>
    <t>传设</t>
  </si>
  <si>
    <t>2-4年经济困难学生</t>
  </si>
  <si>
    <t>参评人数比例 %</t>
  </si>
  <si>
    <r>
      <t>北京工商大学20</t>
    </r>
    <r>
      <rPr>
        <b/>
        <sz val="14"/>
        <rFont val="宋体"/>
        <family val="0"/>
      </rPr>
      <t xml:space="preserve">21-2022学年国家励志奖学金评审名额 </t>
    </r>
  </si>
  <si>
    <t>实际符合条件人数</t>
  </si>
  <si>
    <t>富余名额</t>
  </si>
  <si>
    <t>分配名额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</si>
</sst>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18.57421875" style="0" customWidth="1"/>
    <col min="2" max="2" width="9.7109375" style="0" customWidth="1"/>
    <col min="3" max="15" width="7.421875" style="0" customWidth="1"/>
    <col min="16" max="16" width="6.8515625" style="0" customWidth="1"/>
    <col min="17" max="18" width="7.421875" style="0" customWidth="1"/>
  </cols>
  <sheetData>
    <row r="2" spans="1:18" ht="42" customHeight="1">
      <c r="A2" s="8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5"/>
    </row>
    <row r="3" spans="1:18" ht="20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4</v>
      </c>
      <c r="J3" s="1" t="s">
        <v>5</v>
      </c>
      <c r="K3" s="1" t="s">
        <v>14</v>
      </c>
      <c r="L3" s="1" t="s">
        <v>15</v>
      </c>
      <c r="M3" s="1" t="s">
        <v>6</v>
      </c>
      <c r="N3" s="1" t="s">
        <v>7</v>
      </c>
      <c r="O3" s="1" t="s">
        <v>16</v>
      </c>
      <c r="P3" s="1" t="s">
        <v>8</v>
      </c>
      <c r="Q3" s="1" t="s">
        <v>9</v>
      </c>
      <c r="R3" s="4"/>
    </row>
    <row r="4" spans="1:18" ht="17.25" customHeight="1">
      <c r="A4" s="6" t="s">
        <v>17</v>
      </c>
      <c r="B4" s="2">
        <v>31</v>
      </c>
      <c r="C4" s="2">
        <v>30</v>
      </c>
      <c r="D4" s="2">
        <v>56</v>
      </c>
      <c r="E4" s="2">
        <v>97</v>
      </c>
      <c r="F4" s="2">
        <v>19</v>
      </c>
      <c r="G4" s="2">
        <v>189</v>
      </c>
      <c r="H4" s="2">
        <v>50</v>
      </c>
      <c r="I4" s="2">
        <v>89</v>
      </c>
      <c r="J4" s="2">
        <v>121</v>
      </c>
      <c r="K4" s="2">
        <v>47</v>
      </c>
      <c r="L4" s="2">
        <v>48</v>
      </c>
      <c r="M4" s="2">
        <v>42</v>
      </c>
      <c r="N4" s="2">
        <v>24</v>
      </c>
      <c r="O4" s="2">
        <v>88</v>
      </c>
      <c r="P4" s="2"/>
      <c r="Q4" s="2">
        <f>SUM(B4:O4)</f>
        <v>931</v>
      </c>
      <c r="R4" s="4"/>
    </row>
    <row r="5" spans="1:18" ht="13.5">
      <c r="A5" s="6" t="s">
        <v>18</v>
      </c>
      <c r="B5" s="3">
        <f>B4/Q4*100</f>
        <v>3.329752953813104</v>
      </c>
      <c r="C5" s="3">
        <f>C4/Q4*100</f>
        <v>3.22234156820623</v>
      </c>
      <c r="D5" s="3">
        <f>D4/Q4*100</f>
        <v>6.015037593984962</v>
      </c>
      <c r="E5" s="3">
        <f>E4/Q4*100</f>
        <v>10.41890440386681</v>
      </c>
      <c r="F5" s="3">
        <f>F4/Q4*100</f>
        <v>2.0408163265306123</v>
      </c>
      <c r="G5" s="3">
        <f>G4/Q4*100</f>
        <v>20.30075187969925</v>
      </c>
      <c r="H5" s="3">
        <f>H4/Q4*100</f>
        <v>5.370569280343716</v>
      </c>
      <c r="I5" s="3">
        <f>I4/Q4*100</f>
        <v>9.559613319011815</v>
      </c>
      <c r="J5" s="3">
        <f>J4/Q4*100</f>
        <v>12.996777658431794</v>
      </c>
      <c r="K5" s="3">
        <f>K4/Q4*100</f>
        <v>5.048335123523094</v>
      </c>
      <c r="L5" s="3">
        <f>L4/Q4*100</f>
        <v>5.155746509129968</v>
      </c>
      <c r="M5" s="3">
        <f>M4/Q4*100</f>
        <v>4.511278195488721</v>
      </c>
      <c r="N5" s="3">
        <f>N4/Q4*100</f>
        <v>2.577873254564984</v>
      </c>
      <c r="O5" s="3">
        <f>O4/Q4*100</f>
        <v>9.452201933404941</v>
      </c>
      <c r="P5" s="2"/>
      <c r="Q5" s="3">
        <f>SUM(B5:O5)</f>
        <v>100</v>
      </c>
      <c r="R5" s="4"/>
    </row>
    <row r="6" spans="1:18" ht="13.5" hidden="1">
      <c r="A6" s="6"/>
      <c r="B6" s="3">
        <f>B5/100*400</f>
        <v>13.319011815252416</v>
      </c>
      <c r="C6" s="3">
        <f aca="true" t="shared" si="0" ref="C6:Q6">C5/100*400</f>
        <v>12.88936627282492</v>
      </c>
      <c r="D6" s="3">
        <f t="shared" si="0"/>
        <v>24.06015037593985</v>
      </c>
      <c r="E6" s="3">
        <f t="shared" si="0"/>
        <v>41.67561761546724</v>
      </c>
      <c r="F6" s="3">
        <f t="shared" si="0"/>
        <v>8.16326530612245</v>
      </c>
      <c r="G6" s="3">
        <f t="shared" si="0"/>
        <v>81.203007518797</v>
      </c>
      <c r="H6" s="3">
        <f t="shared" si="0"/>
        <v>21.482277121374864</v>
      </c>
      <c r="I6" s="3">
        <f t="shared" si="0"/>
        <v>38.23845327604726</v>
      </c>
      <c r="J6" s="3">
        <f t="shared" si="0"/>
        <v>51.98711063372718</v>
      </c>
      <c r="K6" s="3">
        <f t="shared" si="0"/>
        <v>20.193340494092375</v>
      </c>
      <c r="L6" s="3">
        <f t="shared" si="0"/>
        <v>20.622986036519872</v>
      </c>
      <c r="M6" s="3">
        <f t="shared" si="0"/>
        <v>18.045112781954884</v>
      </c>
      <c r="N6" s="3">
        <f t="shared" si="0"/>
        <v>10.311493018259936</v>
      </c>
      <c r="O6" s="3">
        <f t="shared" si="0"/>
        <v>37.808807733619766</v>
      </c>
      <c r="P6" s="3">
        <f t="shared" si="0"/>
        <v>0</v>
      </c>
      <c r="Q6" s="3">
        <f t="shared" si="0"/>
        <v>400</v>
      </c>
      <c r="R6" s="4"/>
    </row>
    <row r="7" spans="1:18" ht="13.5">
      <c r="A7" s="10" t="s">
        <v>22</v>
      </c>
      <c r="B7" s="2">
        <v>13</v>
      </c>
      <c r="C7" s="2">
        <v>13</v>
      </c>
      <c r="D7" s="2">
        <v>24</v>
      </c>
      <c r="E7" s="2">
        <v>42</v>
      </c>
      <c r="F7" s="2">
        <v>8</v>
      </c>
      <c r="G7" s="2">
        <v>81</v>
      </c>
      <c r="H7" s="2">
        <v>21</v>
      </c>
      <c r="I7" s="2">
        <v>38</v>
      </c>
      <c r="J7" s="2">
        <v>52</v>
      </c>
      <c r="K7" s="2">
        <v>20</v>
      </c>
      <c r="L7" s="2">
        <v>21</v>
      </c>
      <c r="M7" s="2">
        <v>18</v>
      </c>
      <c r="N7" s="2">
        <v>10</v>
      </c>
      <c r="O7" s="2">
        <v>38</v>
      </c>
      <c r="P7" s="2">
        <v>1</v>
      </c>
      <c r="Q7" s="2">
        <f>SUM(B7:P7)</f>
        <v>400</v>
      </c>
      <c r="R7" s="4"/>
    </row>
    <row r="8" spans="1:17" s="7" customFormat="1" ht="13.5" hidden="1">
      <c r="A8" s="11" t="s">
        <v>20</v>
      </c>
      <c r="B8" s="2">
        <v>13</v>
      </c>
      <c r="C8" s="2">
        <v>12</v>
      </c>
      <c r="D8" s="2">
        <v>23</v>
      </c>
      <c r="E8" s="2">
        <v>38</v>
      </c>
      <c r="F8" s="2">
        <v>8</v>
      </c>
      <c r="G8" s="2">
        <v>90</v>
      </c>
      <c r="H8" s="2">
        <v>24</v>
      </c>
      <c r="I8" s="2">
        <v>33</v>
      </c>
      <c r="J8" s="2">
        <v>55</v>
      </c>
      <c r="K8" s="2">
        <v>26</v>
      </c>
      <c r="L8" s="2">
        <v>25</v>
      </c>
      <c r="M8" s="2">
        <v>18</v>
      </c>
      <c r="N8" s="2">
        <v>10</v>
      </c>
      <c r="O8" s="2">
        <v>23</v>
      </c>
      <c r="P8" s="9">
        <v>2</v>
      </c>
      <c r="Q8" s="9">
        <f>SUM(B8:P8)</f>
        <v>400</v>
      </c>
    </row>
    <row r="9" spans="1:17" s="7" customFormat="1" ht="13.5" hidden="1">
      <c r="A9" s="10" t="s">
        <v>21</v>
      </c>
      <c r="B9" s="2">
        <f>B7-B8</f>
        <v>0</v>
      </c>
      <c r="C9" s="2">
        <f aca="true" t="shared" si="1" ref="C9:O9">C7-C8</f>
        <v>1</v>
      </c>
      <c r="D9" s="2">
        <f t="shared" si="1"/>
        <v>1</v>
      </c>
      <c r="E9" s="2">
        <f t="shared" si="1"/>
        <v>4</v>
      </c>
      <c r="F9" s="2">
        <f t="shared" si="1"/>
        <v>0</v>
      </c>
      <c r="G9" s="2">
        <f>G7-G8</f>
        <v>-9</v>
      </c>
      <c r="H9" s="2">
        <f t="shared" si="1"/>
        <v>-3</v>
      </c>
      <c r="I9" s="2">
        <f t="shared" si="1"/>
        <v>5</v>
      </c>
      <c r="J9" s="2">
        <f t="shared" si="1"/>
        <v>-3</v>
      </c>
      <c r="K9" s="2">
        <f t="shared" si="1"/>
        <v>-6</v>
      </c>
      <c r="L9" s="2">
        <f t="shared" si="1"/>
        <v>-4</v>
      </c>
      <c r="M9" s="2">
        <f t="shared" si="1"/>
        <v>0</v>
      </c>
      <c r="N9" s="2">
        <f>N7-N8</f>
        <v>0</v>
      </c>
      <c r="O9" s="2">
        <f t="shared" si="1"/>
        <v>15</v>
      </c>
      <c r="P9" s="9">
        <f>P7-P8</f>
        <v>-1</v>
      </c>
      <c r="Q9" s="9">
        <f>SUM(B9:P9)</f>
        <v>0</v>
      </c>
    </row>
  </sheetData>
  <sheetProtection/>
  <mergeCells count="1">
    <mergeCell ref="A2:Q2"/>
  </mergeCells>
  <printOptions/>
  <pageMargins left="0.55" right="0.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2022-10-27T07:43:25Z</dcterms:modified>
  <cp:category/>
  <cp:version/>
  <cp:contentType/>
  <cp:contentStatus/>
</cp:coreProperties>
</file>